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84" windowWidth="22020" windowHeight="10872"/>
  </bookViews>
  <sheets>
    <sheet name="Ex. 19.18 Rent Required" sheetId="1" r:id="rId1"/>
  </sheets>
  <calcPr calcId="125725"/>
</workbook>
</file>

<file path=xl/calcChain.xml><?xml version="1.0" encoding="utf-8"?>
<calcChain xmlns="http://schemas.openxmlformats.org/spreadsheetml/2006/main">
  <c r="G15" i="1"/>
  <c r="E21"/>
  <c r="E14"/>
  <c r="E11"/>
  <c r="G11"/>
  <c r="C11"/>
  <c r="E10"/>
  <c r="C10"/>
  <c r="G10"/>
  <c r="G12"/>
  <c r="C14"/>
  <c r="G14"/>
  <c r="G16"/>
  <c r="G17"/>
  <c r="G18"/>
  <c r="B21"/>
  <c r="G21"/>
</calcChain>
</file>

<file path=xl/sharedStrings.xml><?xml version="1.0" encoding="utf-8"?>
<sst xmlns="http://schemas.openxmlformats.org/spreadsheetml/2006/main" count="41" uniqueCount="32">
  <si>
    <t>Exhibit 19.18</t>
  </si>
  <si>
    <t>Rent Required for New Construction</t>
  </si>
  <si>
    <t>Data Inputs</t>
  </si>
  <si>
    <t>Construction cost</t>
  </si>
  <si>
    <t xml:space="preserve">per sq. ft. </t>
  </si>
  <si>
    <t>Building size</t>
  </si>
  <si>
    <t>sq. ft.</t>
  </si>
  <si>
    <t>Land cost</t>
  </si>
  <si>
    <t>per sq. ft.</t>
  </si>
  <si>
    <t>Land size</t>
  </si>
  <si>
    <t>Calculations of Required Rent</t>
  </si>
  <si>
    <t xml:space="preserve">         Sq. ft.</t>
  </si>
  <si>
    <t>Cost per sq. ft.</t>
  </si>
  <si>
    <t>Building and site improvement cost</t>
  </si>
  <si>
    <t>X</t>
  </si>
  <si>
    <t>=</t>
  </si>
  <si>
    <t>Total cost</t>
  </si>
  <si>
    <t>Calculation of Feasibilty Rent</t>
  </si>
  <si>
    <r>
      <t xml:space="preserve">Required </t>
    </r>
    <r>
      <rPr>
        <i/>
        <sz val="10"/>
        <rFont val="Arial"/>
        <family val="2"/>
      </rPr>
      <t>NOI</t>
    </r>
  </si>
  <si>
    <t>Add operating expenses</t>
  </si>
  <si>
    <r>
      <t>Effective gross income (</t>
    </r>
    <r>
      <rPr>
        <i/>
        <sz val="10"/>
        <rFont val="Arial"/>
        <family val="2"/>
      </rPr>
      <t>EGI</t>
    </r>
    <r>
      <rPr>
        <sz val="10"/>
        <rFont val="Arial"/>
        <family val="2"/>
      </rPr>
      <t>)</t>
    </r>
  </si>
  <si>
    <t>Vacancy and collection loss</t>
  </si>
  <si>
    <t>Potential gross income</t>
  </si>
  <si>
    <t>Calculation of Minimum Require Rent for New Construction</t>
  </si>
  <si>
    <t>PGI</t>
  </si>
  <si>
    <t>divided by</t>
  </si>
  <si>
    <t>NRA</t>
  </si>
  <si>
    <t>Req. rent</t>
  </si>
  <si>
    <t>Overall rate (sustainable rate)</t>
  </si>
  <si>
    <t>Frictional vacancy</t>
  </si>
  <si>
    <t>Operating expense (all)</t>
  </si>
  <si>
    <t>% Building rentable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</si>
</sst>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&quot;$&quot;* #,##0_);_(&quot;$&quot;* \(#,##0\);_(&quot;$&quot;* &quot;-&quot;??_);_(@_)"/>
  </numFmts>
  <fonts count="8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u val="singleAccounting"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4" xfId="0" applyFont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7" xfId="0" applyBorder="1" applyProtection="1">
      <protection locked="0"/>
    </xf>
    <xf numFmtId="44" fontId="2" fillId="0" borderId="0" xfId="2" applyFont="1" applyBorder="1" applyProtection="1"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/>
    <xf numFmtId="0" fontId="2" fillId="0" borderId="0" xfId="0" applyFont="1" applyBorder="1" applyProtection="1">
      <protection locked="0"/>
    </xf>
    <xf numFmtId="164" fontId="2" fillId="0" borderId="0" xfId="1" applyNumberFormat="1" applyFont="1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Border="1" applyProtection="1">
      <protection locked="0"/>
    </xf>
    <xf numFmtId="9" fontId="2" fillId="0" borderId="8" xfId="3" applyFont="1" applyBorder="1" applyAlignment="1" applyProtection="1">
      <alignment horizontal="left"/>
      <protection locked="0"/>
    </xf>
    <xf numFmtId="165" fontId="2" fillId="0" borderId="0" xfId="3" applyNumberFormat="1" applyFont="1" applyBorder="1" applyProtection="1">
      <protection locked="0"/>
    </xf>
    <xf numFmtId="0" fontId="0" fillId="0" borderId="8" xfId="0" applyBorder="1"/>
    <xf numFmtId="0" fontId="0" fillId="0" borderId="7" xfId="0" applyBorder="1" applyAlignment="1" applyProtection="1">
      <alignment horizontal="left"/>
      <protection locked="0"/>
    </xf>
    <xf numFmtId="9" fontId="2" fillId="0" borderId="0" xfId="3" applyFont="1" applyBorder="1" applyProtection="1">
      <protection locked="0"/>
    </xf>
    <xf numFmtId="0" fontId="1" fillId="0" borderId="7" xfId="0" applyFont="1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164" fontId="0" fillId="0" borderId="0" xfId="0" applyNumberFormat="1" applyBorder="1"/>
    <xf numFmtId="44" fontId="0" fillId="0" borderId="0" xfId="0" applyNumberFormat="1" applyBorder="1" applyAlignment="1">
      <alignment horizontal="left"/>
    </xf>
    <xf numFmtId="166" fontId="2" fillId="0" borderId="8" xfId="2" applyNumberFormat="1" applyFont="1" applyBorder="1"/>
    <xf numFmtId="44" fontId="0" fillId="0" borderId="0" xfId="0" applyNumberFormat="1" applyBorder="1"/>
    <xf numFmtId="166" fontId="4" fillId="0" borderId="8" xfId="2" applyNumberFormat="1" applyFont="1" applyBorder="1"/>
    <xf numFmtId="166" fontId="0" fillId="0" borderId="8" xfId="0" applyNumberFormat="1" applyBorder="1"/>
    <xf numFmtId="5" fontId="0" fillId="0" borderId="0" xfId="0" applyNumberFormat="1" applyBorder="1"/>
    <xf numFmtId="9" fontId="0" fillId="0" borderId="0" xfId="0" applyNumberFormat="1" applyBorder="1"/>
    <xf numFmtId="0" fontId="5" fillId="0" borderId="0" xfId="0" applyFont="1" applyBorder="1" applyProtection="1">
      <protection locked="0"/>
    </xf>
    <xf numFmtId="0" fontId="0" fillId="0" borderId="0" xfId="0" quotePrefix="1" applyBorder="1" applyAlignment="1" applyProtection="1">
      <alignment horizontal="center"/>
      <protection locked="0"/>
    </xf>
    <xf numFmtId="0" fontId="5" fillId="0" borderId="0" xfId="0" applyFont="1" applyBorder="1"/>
    <xf numFmtId="43" fontId="4" fillId="0" borderId="8" xfId="2" applyNumberFormat="1" applyFont="1" applyBorder="1"/>
    <xf numFmtId="0" fontId="0" fillId="0" borderId="7" xfId="0" applyBorder="1"/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0" fillId="0" borderId="9" xfId="0" applyBorder="1"/>
    <xf numFmtId="166" fontId="0" fillId="0" borderId="10" xfId="0" applyNumberFormat="1" applyBorder="1"/>
    <xf numFmtId="0" fontId="0" fillId="0" borderId="10" xfId="0" applyBorder="1"/>
    <xf numFmtId="3" fontId="0" fillId="0" borderId="10" xfId="0" applyNumberFormat="1" applyBorder="1" applyAlignment="1">
      <alignment horizontal="center"/>
    </xf>
    <xf numFmtId="0" fontId="0" fillId="0" borderId="10" xfId="0" applyBorder="1" applyAlignment="1" applyProtection="1">
      <alignment horizontal="center"/>
      <protection locked="0"/>
    </xf>
    <xf numFmtId="44" fontId="2" fillId="0" borderId="11" xfId="2" applyFont="1" applyBorder="1"/>
    <xf numFmtId="165" fontId="0" fillId="0" borderId="0" xfId="0" applyNumberFormat="1" applyBorder="1"/>
    <xf numFmtId="0" fontId="1" fillId="2" borderId="1" xfId="0" applyFont="1" applyFill="1" applyBorder="1" applyAlignment="1" applyProtection="1">
      <alignment horizontal="center"/>
      <protection locked="0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G17" sqref="G17"/>
    </sheetView>
  </sheetViews>
  <sheetFormatPr defaultRowHeight="14.4"/>
  <cols>
    <col min="1" max="1" width="25.21875" customWidth="1"/>
    <col min="2" max="2" width="11.44140625" customWidth="1"/>
    <col min="3" max="3" width="10.88671875" customWidth="1"/>
    <col min="5" max="5" width="15.5546875" customWidth="1"/>
    <col min="7" max="7" width="12.6640625" customWidth="1"/>
  </cols>
  <sheetData>
    <row r="1" spans="1:7" ht="15" thickBot="1">
      <c r="A1" s="1" t="s">
        <v>0</v>
      </c>
    </row>
    <row r="2" spans="1:7" ht="15" thickBot="1">
      <c r="A2" s="44" t="s">
        <v>1</v>
      </c>
      <c r="B2" s="45"/>
      <c r="C2" s="45"/>
      <c r="D2" s="45"/>
      <c r="E2" s="45"/>
      <c r="F2" s="45"/>
      <c r="G2" s="46"/>
    </row>
    <row r="3" spans="1:7">
      <c r="A3" s="2" t="s">
        <v>2</v>
      </c>
      <c r="B3" s="3"/>
      <c r="C3" s="3"/>
      <c r="D3" s="3"/>
      <c r="E3" s="3"/>
      <c r="F3" s="3"/>
      <c r="G3" s="4"/>
    </row>
    <row r="4" spans="1:7">
      <c r="A4" s="5" t="s">
        <v>3</v>
      </c>
      <c r="B4" s="6">
        <v>110</v>
      </c>
      <c r="C4" s="7" t="s">
        <v>4</v>
      </c>
      <c r="D4" s="8"/>
      <c r="E4" s="9" t="s">
        <v>5</v>
      </c>
      <c r="F4" s="10">
        <v>56000</v>
      </c>
      <c r="G4" s="11" t="s">
        <v>6</v>
      </c>
    </row>
    <row r="5" spans="1:7">
      <c r="A5" s="5" t="s">
        <v>7</v>
      </c>
      <c r="B5" s="6">
        <v>7</v>
      </c>
      <c r="C5" s="7" t="s">
        <v>8</v>
      </c>
      <c r="D5" s="8"/>
      <c r="E5" s="12" t="s">
        <v>9</v>
      </c>
      <c r="F5" s="10">
        <v>196020</v>
      </c>
      <c r="G5" s="11" t="s">
        <v>6</v>
      </c>
    </row>
    <row r="6" spans="1:7">
      <c r="A6" s="5" t="s">
        <v>30</v>
      </c>
      <c r="B6" s="6">
        <v>5</v>
      </c>
      <c r="C6" s="12" t="s">
        <v>8</v>
      </c>
      <c r="D6" s="8"/>
      <c r="E6" s="12" t="s">
        <v>31</v>
      </c>
      <c r="G6" s="13">
        <v>0.9</v>
      </c>
    </row>
    <row r="7" spans="1:7">
      <c r="A7" s="5" t="s">
        <v>28</v>
      </c>
      <c r="B7" s="14">
        <v>9.5000000000000001E-2</v>
      </c>
      <c r="C7" s="8"/>
      <c r="D7" s="8"/>
      <c r="E7" s="8"/>
      <c r="F7" s="8"/>
      <c r="G7" s="15"/>
    </row>
    <row r="8" spans="1:7">
      <c r="A8" s="16" t="s">
        <v>29</v>
      </c>
      <c r="B8" s="17">
        <v>0.05</v>
      </c>
      <c r="C8" s="8"/>
      <c r="D8" s="8"/>
      <c r="E8" s="8"/>
      <c r="F8" s="8"/>
      <c r="G8" s="15"/>
    </row>
    <row r="9" spans="1:7">
      <c r="A9" s="18" t="s">
        <v>10</v>
      </c>
      <c r="B9" s="8"/>
      <c r="C9" s="19" t="s">
        <v>11</v>
      </c>
      <c r="D9" s="8"/>
      <c r="E9" s="12" t="s">
        <v>12</v>
      </c>
      <c r="F9" s="8"/>
      <c r="G9" s="15"/>
    </row>
    <row r="10" spans="1:7">
      <c r="A10" s="20" t="s">
        <v>13</v>
      </c>
      <c r="B10" s="8"/>
      <c r="C10" s="21">
        <f>F4</f>
        <v>56000</v>
      </c>
      <c r="D10" s="19" t="s">
        <v>14</v>
      </c>
      <c r="E10" s="22">
        <f>B4</f>
        <v>110</v>
      </c>
      <c r="F10" s="19" t="s">
        <v>15</v>
      </c>
      <c r="G10" s="23">
        <f>E10*C10</f>
        <v>6160000</v>
      </c>
    </row>
    <row r="11" spans="1:7" ht="15.6">
      <c r="A11" s="20" t="s">
        <v>7</v>
      </c>
      <c r="B11" s="8"/>
      <c r="C11" s="21">
        <f>F5</f>
        <v>196020</v>
      </c>
      <c r="D11" s="19" t="s">
        <v>14</v>
      </c>
      <c r="E11" s="24">
        <f>B5</f>
        <v>7</v>
      </c>
      <c r="F11" s="19" t="s">
        <v>15</v>
      </c>
      <c r="G11" s="25">
        <f>E11*C11</f>
        <v>1372140</v>
      </c>
    </row>
    <row r="12" spans="1:7">
      <c r="A12" s="5" t="s">
        <v>16</v>
      </c>
      <c r="B12" s="8"/>
      <c r="C12" s="8"/>
      <c r="D12" s="8"/>
      <c r="E12" s="8"/>
      <c r="F12" s="8"/>
      <c r="G12" s="26">
        <f>SUM(G10:G11)</f>
        <v>7532140</v>
      </c>
    </row>
    <row r="13" spans="1:7">
      <c r="A13" s="18" t="s">
        <v>17</v>
      </c>
      <c r="B13" s="8"/>
      <c r="C13" s="8"/>
      <c r="D13" s="8"/>
      <c r="E13" s="8"/>
      <c r="F13" s="8"/>
      <c r="G13" s="15"/>
    </row>
    <row r="14" spans="1:7">
      <c r="A14" s="5" t="s">
        <v>18</v>
      </c>
      <c r="B14" s="8"/>
      <c r="C14" s="27">
        <f>G12</f>
        <v>7532140</v>
      </c>
      <c r="D14" s="19" t="s">
        <v>14</v>
      </c>
      <c r="E14" s="43">
        <f>B7</f>
        <v>9.5000000000000001E-2</v>
      </c>
      <c r="F14" s="19" t="s">
        <v>15</v>
      </c>
      <c r="G14" s="23">
        <f>E14*C14</f>
        <v>715553.3</v>
      </c>
    </row>
    <row r="15" spans="1:7">
      <c r="A15" s="16" t="s">
        <v>19</v>
      </c>
      <c r="B15" s="28"/>
      <c r="C15" s="29"/>
      <c r="D15" s="12"/>
      <c r="E15" s="8"/>
      <c r="F15" s="30" t="s">
        <v>15</v>
      </c>
      <c r="G15" s="23">
        <f>B6*F4</f>
        <v>280000</v>
      </c>
    </row>
    <row r="16" spans="1:7">
      <c r="A16" s="5" t="s">
        <v>20</v>
      </c>
      <c r="B16" s="8"/>
      <c r="C16" s="8"/>
      <c r="D16" s="8"/>
      <c r="E16" s="31"/>
      <c r="F16" s="8"/>
      <c r="G16" s="26">
        <f>SUM(G14:G15)</f>
        <v>995553.3</v>
      </c>
    </row>
    <row r="17" spans="1:7" ht="15.6">
      <c r="A17" s="5" t="s">
        <v>21</v>
      </c>
      <c r="B17" s="8"/>
      <c r="C17" s="8"/>
      <c r="D17" s="8"/>
      <c r="E17" s="8"/>
      <c r="F17" s="8"/>
      <c r="G17" s="32">
        <f>(G16/(1-B8))-G16</f>
        <v>52397.542105263215</v>
      </c>
    </row>
    <row r="18" spans="1:7">
      <c r="A18" s="5" t="s">
        <v>22</v>
      </c>
      <c r="B18" s="8"/>
      <c r="C18" s="8"/>
      <c r="D18" s="8"/>
      <c r="E18" s="8"/>
      <c r="F18" s="8"/>
      <c r="G18" s="23">
        <f>G16+G17</f>
        <v>1047950.8421052633</v>
      </c>
    </row>
    <row r="19" spans="1:7">
      <c r="A19" s="18" t="s">
        <v>23</v>
      </c>
      <c r="B19" s="8"/>
      <c r="C19" s="8"/>
      <c r="D19" s="8"/>
      <c r="E19" s="8"/>
      <c r="F19" s="8"/>
      <c r="G19" s="15"/>
    </row>
    <row r="20" spans="1:7">
      <c r="A20" s="33"/>
      <c r="B20" s="34" t="s">
        <v>24</v>
      </c>
      <c r="C20" s="35" t="s">
        <v>25</v>
      </c>
      <c r="D20" s="8"/>
      <c r="E20" s="34" t="s">
        <v>26</v>
      </c>
      <c r="F20" s="8"/>
      <c r="G20" s="36" t="s">
        <v>27</v>
      </c>
    </row>
    <row r="21" spans="1:7" ht="15" thickBot="1">
      <c r="A21" s="37"/>
      <c r="B21" s="38">
        <f>G18</f>
        <v>1047950.8421052633</v>
      </c>
      <c r="C21" s="39"/>
      <c r="D21" s="39"/>
      <c r="E21" s="40">
        <f>F4*G6</f>
        <v>50400</v>
      </c>
      <c r="F21" s="41" t="s">
        <v>15</v>
      </c>
      <c r="G21" s="42">
        <f>B21/E21</f>
        <v>20.792675438596493</v>
      </c>
    </row>
  </sheetData>
  <mergeCells count="1"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Ex. 19.18 Rent Required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McKinley</dc:creator>
  <cp:lastModifiedBy>Michael McKinley</cp:lastModifiedBy>
  <dcterms:created xsi:type="dcterms:W3CDTF">2014-07-01T16:07:57Z</dcterms:created>
  <dcterms:modified xsi:type="dcterms:W3CDTF">2014-07-01T16:15:32Z</dcterms:modified>
</cp:coreProperties>
</file>